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6285" activeTab="0"/>
  </bookViews>
  <sheets>
    <sheet name="RECUPERARE MEDICI" sheetId="1" r:id="rId1"/>
  </sheets>
  <definedNames>
    <definedName name="_xlnm.Print_Titles" localSheetId="0">'RECUPERARE MEDICI'!$4:$5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<sst xmlns="http://schemas.openxmlformats.org/spreadsheetml/2006/main" count="46" uniqueCount="46">
  <si>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</si>
  <si>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ELGA</t>
  </si>
  <si>
    <t>SAMA</t>
  </si>
  <si>
    <t>Nr crt</t>
  </si>
  <si>
    <t>DENUMIRE FURNIZOR</t>
  </si>
  <si>
    <t>SFÂNTUL ILIE</t>
  </si>
  <si>
    <t>SPITALUL FILANTROPIA</t>
  </si>
  <si>
    <t>SPITALUL BAILESTI</t>
  </si>
  <si>
    <t>SC TOP MED BUNAVESTIRE</t>
  </si>
  <si>
    <t xml:space="preserve">SCM POLICLINICA TOMMED </t>
  </si>
  <si>
    <t>SC M&amp;M MEDICAL SRL</t>
  </si>
  <si>
    <t>SPITALUL CLINIC DE URGENTA</t>
  </si>
  <si>
    <t>SPITALUL SEGARCEA</t>
  </si>
  <si>
    <t>5 = 4*4sapt.</t>
  </si>
  <si>
    <t>NR ORE / luna</t>
  </si>
  <si>
    <t>FUNDATIA ICAR-ACUPUNCTIRA</t>
  </si>
  <si>
    <t>SPITALUL CALAFAT</t>
  </si>
  <si>
    <t xml:space="preserve">   TOTAL  I</t>
  </si>
  <si>
    <t>SPITALUL CFR</t>
  </si>
  <si>
    <t>SC JANINA MED SRL</t>
  </si>
  <si>
    <t>ECOGRAFIE 3 D</t>
  </si>
  <si>
    <t>SC MIRAMED SRL</t>
  </si>
  <si>
    <t xml:space="preserve">  TOTAL  GENERAL</t>
  </si>
  <si>
    <t>CENTR.MED.PHOENIX</t>
  </si>
  <si>
    <t>FUNDATIA CENTR.MED.DE REABILITARE. C-VA</t>
  </si>
  <si>
    <t>val.punc RT</t>
  </si>
  <si>
    <t>Punctaj nou resurse tehnice 50%</t>
  </si>
  <si>
    <t>Punctaj resurse umane 50%</t>
  </si>
  <si>
    <t>SC VITAPLUS MEDCLIN SRL</t>
  </si>
  <si>
    <t>Val. RT</t>
  </si>
  <si>
    <t>Val.RU</t>
  </si>
  <si>
    <t>INTOCMIT,</t>
  </si>
  <si>
    <t>RUSU ELENA</t>
  </si>
  <si>
    <t>Comisia:</t>
  </si>
  <si>
    <t>Rusu Elena</t>
  </si>
  <si>
    <t>Bistriceanu Eugenia</t>
  </si>
  <si>
    <t>PRIMA CLINIC RECUPERARE SRL</t>
  </si>
  <si>
    <t>POLICLINICA MEDAURA</t>
  </si>
  <si>
    <t>1093490.53 lei  - 10345 lei  Fundatia Centr. Med. Reab. - acupunctura)=   1083145.53 lei</t>
  </si>
  <si>
    <t>1083145.53*50% = 541572.765</t>
  </si>
  <si>
    <t>541572.765/4853.48= 111.5844</t>
  </si>
  <si>
    <t>541572.765/2583.94= 209.5919</t>
  </si>
  <si>
    <t>TOT. Aug -Dec</t>
  </si>
  <si>
    <t xml:space="preserve">       ANEXA 1</t>
  </si>
  <si>
    <t xml:space="preserve"> val.pct.RU</t>
  </si>
  <si>
    <t xml:space="preserve"> Situatia valorilor  de contract in asistenta medicala de recuperare -reabilitare pentr perioada   aug -dec 2021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</si>
</sst>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#,##0.0000"/>
    <numFmt numFmtId="182" formatCode="#,##0.00000"/>
    <numFmt numFmtId="183" formatCode="#,##0.0"/>
    <numFmt numFmtId="184" formatCode="0.000"/>
    <numFmt numFmtId="185" formatCode="0.000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 shrinkToFit="1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 shrinkToFi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shrinkToFit="1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vertical="center" wrapText="1" shrinkToFi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wrapText="1"/>
    </xf>
    <xf numFmtId="4" fontId="1" fillId="0" borderId="0" xfId="0" applyNumberFormat="1" applyFont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3" fontId="7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 shrinkToFit="1"/>
    </xf>
    <xf numFmtId="3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185" fontId="9" fillId="0" borderId="0" xfId="0" applyNumberFormat="1" applyFont="1" applyAlignment="1">
      <alignment/>
    </xf>
    <xf numFmtId="181" fontId="9" fillId="0" borderId="0" xfId="0" applyNumberFormat="1" applyFont="1" applyAlignment="1">
      <alignment/>
    </xf>
    <xf numFmtId="2" fontId="44" fillId="0" borderId="0" xfId="0" applyNumberFormat="1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 wrapText="1"/>
    </xf>
    <xf numFmtId="2" fontId="45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2" fontId="1" fillId="34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 shrinkToFit="1"/>
    </xf>
    <xf numFmtId="185" fontId="44" fillId="0" borderId="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0" fontId="7" fillId="0" borderId="0" xfId="44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1" max="1" width="5.140625" style="5" customWidth="1"/>
    <col min="2" max="2" width="27.7109375" style="4" customWidth="1"/>
    <col min="3" max="3" width="13.57421875" style="3" hidden="1" customWidth="1"/>
    <col min="4" max="4" width="14.8515625" style="3" customWidth="1"/>
    <col min="5" max="5" width="16.00390625" style="3" customWidth="1"/>
    <col min="6" max="6" width="12.8515625" style="3" customWidth="1"/>
    <col min="7" max="7" width="13.28125" style="1" customWidth="1"/>
    <col min="8" max="8" width="15.00390625" style="1" customWidth="1"/>
    <col min="9" max="16384" width="9.140625" style="1" customWidth="1"/>
  </cols>
  <sheetData>
    <row r="1" spans="2:6" ht="22.5" customHeight="1">
      <c r="B1" s="59" t="s">
        <v>45</v>
      </c>
      <c r="C1" s="60"/>
      <c r="D1" s="60"/>
      <c r="E1" s="60"/>
      <c r="F1" s="60"/>
    </row>
    <row r="2" spans="2:6" ht="10.5" customHeight="1">
      <c r="B2" s="60"/>
      <c r="C2" s="60"/>
      <c r="D2" s="60"/>
      <c r="E2" s="60"/>
      <c r="F2" s="60"/>
    </row>
    <row r="3" spans="1:8" ht="19.5" customHeight="1" thickBot="1">
      <c r="A3" s="15"/>
      <c r="B3" s="29"/>
      <c r="C3" s="30"/>
      <c r="D3" s="30"/>
      <c r="E3" s="30"/>
      <c r="F3" s="30"/>
      <c r="H3" s="57" t="s">
        <v>43</v>
      </c>
    </row>
    <row r="4" spans="1:8" ht="40.5" customHeight="1">
      <c r="A4" s="6" t="s">
        <v>3</v>
      </c>
      <c r="B4" s="20" t="s">
        <v>4</v>
      </c>
      <c r="C4" s="22" t="s">
        <v>14</v>
      </c>
      <c r="D4" s="21" t="s">
        <v>26</v>
      </c>
      <c r="E4" s="47" t="s">
        <v>27</v>
      </c>
      <c r="F4" s="48" t="s">
        <v>29</v>
      </c>
      <c r="G4" s="46" t="s">
        <v>30</v>
      </c>
      <c r="H4" s="55" t="s">
        <v>42</v>
      </c>
    </row>
    <row r="5" spans="1:8" s="8" customFormat="1" ht="21" customHeight="1">
      <c r="A5" s="7"/>
      <c r="B5" s="17">
        <v>1</v>
      </c>
      <c r="C5" s="23" t="s">
        <v>13</v>
      </c>
      <c r="D5" s="49">
        <v>2</v>
      </c>
      <c r="E5" s="49">
        <v>3</v>
      </c>
      <c r="F5" s="23">
        <v>4</v>
      </c>
      <c r="G5" s="46">
        <v>5</v>
      </c>
      <c r="H5" s="46">
        <v>6</v>
      </c>
    </row>
    <row r="6" spans="1:8" s="8" customFormat="1" ht="21" customHeight="1">
      <c r="A6" s="53">
        <v>1</v>
      </c>
      <c r="B6" s="52" t="s">
        <v>37</v>
      </c>
      <c r="C6" s="23"/>
      <c r="D6" s="58">
        <v>127.05</v>
      </c>
      <c r="E6" s="58">
        <v>86.28</v>
      </c>
      <c r="F6" s="28">
        <f>D6*111.584421</f>
        <v>14176.80068805</v>
      </c>
      <c r="G6" s="56">
        <f>E6*209.59185</f>
        <v>18083.584818</v>
      </c>
      <c r="H6" s="56">
        <f>SUM(F6+G6)</f>
        <v>32260.38550605</v>
      </c>
    </row>
    <row r="7" spans="1:8" ht="21" customHeight="1">
      <c r="A7" s="19">
        <v>2</v>
      </c>
      <c r="B7" s="38" t="s">
        <v>5</v>
      </c>
      <c r="C7" s="23"/>
      <c r="D7" s="51">
        <v>107.62</v>
      </c>
      <c r="E7" s="51">
        <v>63.5</v>
      </c>
      <c r="F7" s="28">
        <f aca="true" t="shared" si="0" ref="F7:F25">D7*111.584421</f>
        <v>12008.71538802</v>
      </c>
      <c r="G7" s="56">
        <f aca="true" t="shared" si="1" ref="G7:G24">E7*209.59185</f>
        <v>13309.082475</v>
      </c>
      <c r="H7" s="56">
        <f aca="true" t="shared" si="2" ref="H7:H26">SUM(F7+G7)</f>
        <v>25317.79786302</v>
      </c>
    </row>
    <row r="8" spans="1:8" ht="21.75" customHeight="1">
      <c r="A8" s="19">
        <v>3</v>
      </c>
      <c r="B8" s="38" t="s">
        <v>1</v>
      </c>
      <c r="C8" s="23"/>
      <c r="D8" s="51">
        <v>165</v>
      </c>
      <c r="E8" s="51">
        <v>101.37</v>
      </c>
      <c r="F8" s="28">
        <f t="shared" si="0"/>
        <v>18411.429465</v>
      </c>
      <c r="G8" s="56">
        <f t="shared" si="1"/>
        <v>21246.3258345</v>
      </c>
      <c r="H8" s="56">
        <f t="shared" si="2"/>
        <v>39657.7552995</v>
      </c>
    </row>
    <row r="9" spans="1:8" ht="23.25" customHeight="1">
      <c r="A9" s="19">
        <v>4</v>
      </c>
      <c r="B9" s="38" t="s">
        <v>2</v>
      </c>
      <c r="C9" s="23"/>
      <c r="D9" s="51">
        <v>281</v>
      </c>
      <c r="E9" s="51">
        <v>145.24</v>
      </c>
      <c r="F9" s="28">
        <f t="shared" si="0"/>
        <v>31355.222301</v>
      </c>
      <c r="G9" s="56">
        <f t="shared" si="1"/>
        <v>30441.120294</v>
      </c>
      <c r="H9" s="56">
        <f t="shared" si="2"/>
        <v>61796.342595</v>
      </c>
    </row>
    <row r="10" spans="1:8" ht="26.25" customHeight="1">
      <c r="A10" s="19">
        <v>5</v>
      </c>
      <c r="B10" s="38" t="s">
        <v>8</v>
      </c>
      <c r="C10" s="23"/>
      <c r="D10" s="51">
        <v>1475</v>
      </c>
      <c r="E10" s="51">
        <v>663.44</v>
      </c>
      <c r="F10" s="28">
        <f t="shared" si="0"/>
        <v>164587.02097500002</v>
      </c>
      <c r="G10" s="56">
        <f t="shared" si="1"/>
        <v>139051.61696400002</v>
      </c>
      <c r="H10" s="56">
        <f t="shared" si="2"/>
        <v>303638.63793900004</v>
      </c>
    </row>
    <row r="11" spans="1:8" ht="27" customHeight="1">
      <c r="A11" s="19">
        <v>6</v>
      </c>
      <c r="B11" s="38" t="s">
        <v>9</v>
      </c>
      <c r="C11" s="23"/>
      <c r="D11" s="51">
        <v>222</v>
      </c>
      <c r="E11" s="51">
        <v>147.37</v>
      </c>
      <c r="F11" s="28">
        <f t="shared" si="0"/>
        <v>24771.741462</v>
      </c>
      <c r="G11" s="56">
        <f t="shared" si="1"/>
        <v>30887.5509345</v>
      </c>
      <c r="H11" s="56">
        <f t="shared" si="2"/>
        <v>55659.2923965</v>
      </c>
    </row>
    <row r="12" spans="1:8" ht="22.5" customHeight="1">
      <c r="A12" s="19">
        <v>7</v>
      </c>
      <c r="B12" s="38" t="s">
        <v>10</v>
      </c>
      <c r="C12" s="23"/>
      <c r="D12" s="51">
        <v>154</v>
      </c>
      <c r="E12" s="51">
        <v>86.17</v>
      </c>
      <c r="F12" s="28">
        <f t="shared" si="0"/>
        <v>17184.000834000002</v>
      </c>
      <c r="G12" s="56">
        <f t="shared" si="1"/>
        <v>18060.5297145</v>
      </c>
      <c r="H12" s="56">
        <f t="shared" si="2"/>
        <v>35244.5305485</v>
      </c>
    </row>
    <row r="13" spans="1:8" ht="27.75" customHeight="1">
      <c r="A13" s="19">
        <v>8</v>
      </c>
      <c r="B13" s="38" t="s">
        <v>11</v>
      </c>
      <c r="C13" s="23"/>
      <c r="D13" s="51">
        <v>420</v>
      </c>
      <c r="E13" s="51">
        <v>297.81</v>
      </c>
      <c r="F13" s="28">
        <f t="shared" si="0"/>
        <v>46865.45682</v>
      </c>
      <c r="G13" s="56">
        <f t="shared" si="1"/>
        <v>62418.548848499995</v>
      </c>
      <c r="H13" s="56">
        <f t="shared" si="2"/>
        <v>109284.0056685</v>
      </c>
    </row>
    <row r="14" spans="1:8" ht="24" customHeight="1">
      <c r="A14" s="19">
        <v>9</v>
      </c>
      <c r="B14" s="38" t="s">
        <v>6</v>
      </c>
      <c r="C14" s="23"/>
      <c r="D14" s="51">
        <v>150.79</v>
      </c>
      <c r="E14" s="51">
        <v>79.37</v>
      </c>
      <c r="F14" s="28">
        <f t="shared" si="0"/>
        <v>16825.81484259</v>
      </c>
      <c r="G14" s="56">
        <f t="shared" si="1"/>
        <v>16635.305134500002</v>
      </c>
      <c r="H14" s="56">
        <f t="shared" si="2"/>
        <v>33461.11997709</v>
      </c>
    </row>
    <row r="15" spans="1:8" ht="24.75" customHeight="1">
      <c r="A15" s="19">
        <v>10</v>
      </c>
      <c r="B15" s="38" t="s">
        <v>12</v>
      </c>
      <c r="C15" s="23"/>
      <c r="D15" s="51">
        <v>16</v>
      </c>
      <c r="E15" s="51">
        <v>32</v>
      </c>
      <c r="F15" s="28">
        <f t="shared" si="0"/>
        <v>1785.350736</v>
      </c>
      <c r="G15" s="56">
        <f t="shared" si="1"/>
        <v>6706.9392</v>
      </c>
      <c r="H15" s="56">
        <f t="shared" si="2"/>
        <v>8492.289936</v>
      </c>
    </row>
    <row r="16" spans="1:8" ht="26.25" customHeight="1">
      <c r="A16" s="19">
        <v>11</v>
      </c>
      <c r="B16" s="38" t="s">
        <v>16</v>
      </c>
      <c r="C16" s="23"/>
      <c r="D16" s="51">
        <v>174.38</v>
      </c>
      <c r="E16" s="51">
        <v>66</v>
      </c>
      <c r="F16" s="28">
        <f t="shared" si="0"/>
        <v>19458.09133398</v>
      </c>
      <c r="G16" s="56">
        <f t="shared" si="1"/>
        <v>13833.0621</v>
      </c>
      <c r="H16" s="56">
        <f t="shared" si="2"/>
        <v>33291.15343398</v>
      </c>
    </row>
    <row r="17" spans="1:8" ht="26.25" customHeight="1">
      <c r="A17" s="19">
        <v>12</v>
      </c>
      <c r="B17" s="38" t="s">
        <v>18</v>
      </c>
      <c r="C17" s="23"/>
      <c r="D17" s="51">
        <v>21.74</v>
      </c>
      <c r="E17" s="51">
        <v>32</v>
      </c>
      <c r="F17" s="28">
        <f t="shared" si="0"/>
        <v>2425.84531254</v>
      </c>
      <c r="G17" s="56">
        <f t="shared" si="1"/>
        <v>6706.9392</v>
      </c>
      <c r="H17" s="56">
        <f t="shared" si="2"/>
        <v>9132.78451254</v>
      </c>
    </row>
    <row r="18" spans="1:8" ht="24" customHeight="1">
      <c r="A18" s="19">
        <v>13</v>
      </c>
      <c r="B18" s="38" t="s">
        <v>21</v>
      </c>
      <c r="C18" s="23"/>
      <c r="D18" s="51">
        <v>188</v>
      </c>
      <c r="E18" s="51">
        <v>67.71</v>
      </c>
      <c r="F18" s="28">
        <f t="shared" si="0"/>
        <v>20977.871148000002</v>
      </c>
      <c r="G18" s="56">
        <f t="shared" si="1"/>
        <v>14191.464163499999</v>
      </c>
      <c r="H18" s="56">
        <f t="shared" si="2"/>
        <v>35169.3353115</v>
      </c>
    </row>
    <row r="19" spans="1:8" ht="27.75" customHeight="1">
      <c r="A19" s="19">
        <v>14</v>
      </c>
      <c r="B19" s="39" t="s">
        <v>24</v>
      </c>
      <c r="C19" s="23"/>
      <c r="D19" s="51">
        <v>92.17</v>
      </c>
      <c r="E19" s="51">
        <v>47</v>
      </c>
      <c r="F19" s="28">
        <f t="shared" si="0"/>
        <v>10284.73608357</v>
      </c>
      <c r="G19" s="56">
        <f t="shared" si="1"/>
        <v>9850.81695</v>
      </c>
      <c r="H19" s="56">
        <f t="shared" si="2"/>
        <v>20135.553033570002</v>
      </c>
    </row>
    <row r="20" spans="1:8" ht="18.75" customHeight="1">
      <c r="A20" s="19">
        <v>15</v>
      </c>
      <c r="B20" s="38" t="s">
        <v>19</v>
      </c>
      <c r="C20" s="23"/>
      <c r="D20" s="51">
        <v>220</v>
      </c>
      <c r="E20" s="51">
        <v>90.7</v>
      </c>
      <c r="F20" s="28">
        <f t="shared" si="0"/>
        <v>24548.572620000003</v>
      </c>
      <c r="G20" s="56">
        <f t="shared" si="1"/>
        <v>19009.980795</v>
      </c>
      <c r="H20" s="56">
        <f t="shared" si="2"/>
        <v>43558.553415</v>
      </c>
    </row>
    <row r="21" spans="1:8" ht="24" customHeight="1">
      <c r="A21" s="19">
        <v>16</v>
      </c>
      <c r="B21" s="38" t="s">
        <v>20</v>
      </c>
      <c r="C21" s="23"/>
      <c r="D21" s="51">
        <v>81.76</v>
      </c>
      <c r="E21" s="51">
        <v>57</v>
      </c>
      <c r="F21" s="28">
        <f t="shared" si="0"/>
        <v>9123.142260960001</v>
      </c>
      <c r="G21" s="56">
        <f t="shared" si="1"/>
        <v>11946.73545</v>
      </c>
      <c r="H21" s="56">
        <f t="shared" si="2"/>
        <v>21069.87771096</v>
      </c>
    </row>
    <row r="22" spans="1:8" ht="23.25" customHeight="1">
      <c r="A22" s="19">
        <v>17</v>
      </c>
      <c r="B22" s="38" t="s">
        <v>36</v>
      </c>
      <c r="C22" s="23"/>
      <c r="D22" s="51">
        <v>307.4</v>
      </c>
      <c r="E22" s="51">
        <v>146.75</v>
      </c>
      <c r="F22" s="28">
        <f t="shared" si="0"/>
        <v>34301.0510154</v>
      </c>
      <c r="G22" s="56">
        <f t="shared" si="1"/>
        <v>30757.6039875</v>
      </c>
      <c r="H22" s="56">
        <f t="shared" si="2"/>
        <v>65058.6550029</v>
      </c>
    </row>
    <row r="23" spans="1:8" ht="23.25" customHeight="1">
      <c r="A23" s="19">
        <v>18</v>
      </c>
      <c r="B23" s="38" t="s">
        <v>7</v>
      </c>
      <c r="C23" s="23"/>
      <c r="D23" s="51">
        <v>75.57</v>
      </c>
      <c r="E23" s="51">
        <v>32.25</v>
      </c>
      <c r="F23" s="28">
        <f t="shared" si="0"/>
        <v>8432.43469497</v>
      </c>
      <c r="G23" s="56">
        <f t="shared" si="1"/>
        <v>6759.3371625</v>
      </c>
      <c r="H23" s="56">
        <f t="shared" si="2"/>
        <v>15191.77185747</v>
      </c>
    </row>
    <row r="24" spans="1:8" ht="23.25" customHeight="1">
      <c r="A24" s="19">
        <v>19</v>
      </c>
      <c r="B24" s="38" t="s">
        <v>23</v>
      </c>
      <c r="C24" s="23"/>
      <c r="D24" s="51">
        <v>374</v>
      </c>
      <c r="E24" s="51">
        <v>209.61</v>
      </c>
      <c r="F24" s="28">
        <f t="shared" si="0"/>
        <v>41732.573454000005</v>
      </c>
      <c r="G24" s="56">
        <f t="shared" si="1"/>
        <v>43932.5476785</v>
      </c>
      <c r="H24" s="56">
        <f t="shared" si="2"/>
        <v>85665.1211325</v>
      </c>
    </row>
    <row r="25" spans="1:8" ht="23.25" customHeight="1">
      <c r="A25" s="19">
        <v>20</v>
      </c>
      <c r="B25" s="38" t="s">
        <v>28</v>
      </c>
      <c r="C25" s="23"/>
      <c r="D25" s="51">
        <v>200</v>
      </c>
      <c r="E25" s="51">
        <v>132.37</v>
      </c>
      <c r="F25" s="28">
        <f t="shared" si="0"/>
        <v>22316.8842</v>
      </c>
      <c r="G25" s="56">
        <v>27743.68</v>
      </c>
      <c r="H25" s="56">
        <f t="shared" si="2"/>
        <v>50060.5642</v>
      </c>
    </row>
    <row r="26" spans="1:8" ht="20.25" customHeight="1">
      <c r="A26" s="19"/>
      <c r="B26" s="24" t="s">
        <v>17</v>
      </c>
      <c r="C26" s="23"/>
      <c r="D26" s="51">
        <f>SUM(D6:D25)</f>
        <v>4853.48</v>
      </c>
      <c r="E26" s="51">
        <f>SUM(E6:E25)</f>
        <v>2583.94</v>
      </c>
      <c r="F26" s="28">
        <f>SUM(F6:F25)</f>
        <v>541572.75563508</v>
      </c>
      <c r="G26" s="56">
        <f>SUM(G6:G25)</f>
        <v>541572.7717045001</v>
      </c>
      <c r="H26" s="56">
        <f t="shared" si="2"/>
        <v>1083145.52733958</v>
      </c>
    </row>
    <row r="27" spans="1:8" ht="22.5" customHeight="1">
      <c r="A27" s="19">
        <v>21</v>
      </c>
      <c r="B27" s="24" t="s">
        <v>15</v>
      </c>
      <c r="C27" s="23"/>
      <c r="D27" s="28"/>
      <c r="E27" s="28"/>
      <c r="F27" s="28"/>
      <c r="G27" s="56"/>
      <c r="H27" s="56">
        <v>10345</v>
      </c>
    </row>
    <row r="28" spans="1:8" ht="20.25" customHeight="1">
      <c r="A28" s="19"/>
      <c r="B28" s="24" t="s">
        <v>22</v>
      </c>
      <c r="C28" s="23"/>
      <c r="D28" s="44"/>
      <c r="E28" s="44"/>
      <c r="F28" s="28"/>
      <c r="G28" s="56"/>
      <c r="H28" s="56">
        <f>SUM(H26+H27)</f>
        <v>1093490.52733958</v>
      </c>
    </row>
    <row r="29" spans="1:6" ht="8.25" customHeight="1">
      <c r="A29" s="34"/>
      <c r="B29" s="37"/>
      <c r="C29" s="35"/>
      <c r="D29" s="45"/>
      <c r="E29" s="45"/>
      <c r="F29" s="36"/>
    </row>
    <row r="30" spans="1:6" ht="38.25" customHeight="1">
      <c r="A30" s="34"/>
      <c r="B30" s="37" t="s">
        <v>38</v>
      </c>
      <c r="C30" s="35"/>
      <c r="D30" s="36"/>
      <c r="E30" s="36"/>
      <c r="F30" s="36"/>
    </row>
    <row r="31" spans="1:7" ht="37.5" customHeight="1">
      <c r="A31" s="34"/>
      <c r="B31" s="37" t="s">
        <v>31</v>
      </c>
      <c r="C31" s="35"/>
      <c r="D31" s="43" t="s">
        <v>39</v>
      </c>
      <c r="E31" s="43" t="s">
        <v>40</v>
      </c>
      <c r="F31" s="43" t="s">
        <v>41</v>
      </c>
      <c r="G31" s="50"/>
    </row>
    <row r="32" spans="1:7" ht="15.75" customHeight="1">
      <c r="A32" s="34"/>
      <c r="B32" s="37" t="s">
        <v>32</v>
      </c>
      <c r="C32" s="35"/>
      <c r="D32" s="43"/>
      <c r="E32" s="43" t="s">
        <v>25</v>
      </c>
      <c r="F32" s="54" t="s">
        <v>44</v>
      </c>
      <c r="G32" s="1" t="s">
        <v>33</v>
      </c>
    </row>
    <row r="33" spans="1:7" ht="15.75" customHeight="1">
      <c r="A33" s="34"/>
      <c r="B33" s="40"/>
      <c r="C33" s="35"/>
      <c r="D33" s="36"/>
      <c r="E33" s="36"/>
      <c r="F33" s="36"/>
      <c r="G33" s="1" t="s">
        <v>34</v>
      </c>
    </row>
    <row r="34" spans="1:7" ht="14.25" customHeight="1">
      <c r="A34" s="34"/>
      <c r="B34" s="16"/>
      <c r="C34" s="35"/>
      <c r="D34" s="36"/>
      <c r="E34" s="36"/>
      <c r="F34" s="36"/>
      <c r="G34" s="1" t="s">
        <v>35</v>
      </c>
    </row>
    <row r="35" spans="1:6" ht="1.5" customHeight="1" hidden="1">
      <c r="A35" s="34"/>
      <c r="B35" s="37"/>
      <c r="C35" s="35"/>
      <c r="D35" s="36"/>
      <c r="E35" s="36"/>
      <c r="F35" s="36"/>
    </row>
    <row r="36" spans="1:6" ht="15.75" customHeight="1">
      <c r="A36" s="9"/>
      <c r="B36" s="26"/>
      <c r="C36" s="25"/>
      <c r="D36" s="25"/>
      <c r="E36" s="25"/>
      <c r="F36" s="25"/>
    </row>
    <row r="37" spans="1:6" ht="21.75" customHeight="1">
      <c r="A37" s="9"/>
      <c r="B37" s="33"/>
      <c r="C37" s="31"/>
      <c r="D37" s="41"/>
      <c r="E37" s="41"/>
      <c r="F37" s="42"/>
    </row>
    <row r="38" spans="1:6" ht="16.5" customHeight="1">
      <c r="A38" s="9"/>
      <c r="B38" s="33"/>
      <c r="C38" s="31"/>
      <c r="D38" s="41"/>
      <c r="E38" s="41"/>
      <c r="F38" s="42"/>
    </row>
    <row r="39" spans="1:6" ht="15" customHeight="1">
      <c r="A39" s="9"/>
      <c r="B39" s="14"/>
      <c r="C39" s="31"/>
      <c r="D39" s="31"/>
      <c r="E39" s="31"/>
      <c r="F39" s="18"/>
    </row>
    <row r="40" spans="1:6" ht="12.75">
      <c r="A40" s="9"/>
      <c r="B40" s="37"/>
      <c r="C40" s="32"/>
      <c r="D40" s="32"/>
      <c r="E40" s="32"/>
      <c r="F40" s="25"/>
    </row>
    <row r="41" spans="1:6" ht="12.75">
      <c r="A41" s="9" t="s">
        <v>0</v>
      </c>
      <c r="B41" s="26"/>
      <c r="C41" s="25"/>
      <c r="D41" s="25"/>
      <c r="E41" s="25"/>
      <c r="F41" s="25"/>
    </row>
    <row r="42" spans="1:6" ht="12.75">
      <c r="A42" s="9"/>
      <c r="B42" s="33"/>
      <c r="C42" s="2"/>
      <c r="D42" s="27"/>
      <c r="E42" s="27"/>
      <c r="F42" s="2"/>
    </row>
    <row r="43" spans="1:6" ht="11.25">
      <c r="A43" s="9"/>
      <c r="B43" s="14"/>
      <c r="C43" s="2"/>
      <c r="D43" s="2"/>
      <c r="E43" s="2"/>
      <c r="F43" s="2"/>
    </row>
    <row r="44" spans="1:6" s="12" customFormat="1" ht="11.25">
      <c r="A44" s="11"/>
      <c r="B44" s="14"/>
      <c r="C44" s="13"/>
      <c r="D44" s="13"/>
      <c r="E44" s="13"/>
      <c r="F44" s="13"/>
    </row>
    <row r="45" spans="1:6" ht="12.75">
      <c r="A45" s="9"/>
      <c r="B45" s="16"/>
      <c r="C45" s="2"/>
      <c r="D45" s="2"/>
      <c r="E45" s="2"/>
      <c r="F45" s="2"/>
    </row>
    <row r="46" spans="1:2" ht="14.25" customHeight="1">
      <c r="A46" s="9"/>
      <c r="B46" s="16"/>
    </row>
    <row r="47" spans="1:2" ht="12.75" customHeight="1">
      <c r="A47" s="9"/>
      <c r="B47" s="16"/>
    </row>
    <row r="48" spans="1:2" ht="11.25">
      <c r="A48" s="9"/>
      <c r="B48" s="10"/>
    </row>
    <row r="49" spans="1:2" ht="11.25">
      <c r="A49" s="9"/>
      <c r="B49" s="10"/>
    </row>
    <row r="50" spans="1:2" ht="11.25">
      <c r="A50" s="9"/>
      <c r="B50" s="10"/>
    </row>
    <row r="51" spans="1:2" ht="11.25">
      <c r="A51" s="9"/>
      <c r="B51" s="10"/>
    </row>
    <row r="52" spans="1:2" ht="11.25">
      <c r="A52" s="9"/>
      <c r="B52" s="10"/>
    </row>
    <row r="53" spans="1:2" ht="11.25">
      <c r="A53" s="9"/>
      <c r="B53" s="10"/>
    </row>
    <row r="54" spans="1:2" ht="11.25">
      <c r="A54" s="9"/>
      <c r="B54" s="10"/>
    </row>
    <row r="55" spans="1:2" ht="11.25">
      <c r="A55" s="9"/>
      <c r="B55" s="10"/>
    </row>
    <row r="56" spans="1:2" ht="11.25">
      <c r="A56" s="9"/>
      <c r="B56" s="10"/>
    </row>
    <row r="57" spans="1:2" ht="11.25">
      <c r="A57" s="9"/>
      <c r="B57" s="10"/>
    </row>
    <row r="58" spans="1:2" ht="11.25">
      <c r="A58" s="9"/>
      <c r="B58" s="10"/>
    </row>
    <row r="59" spans="1:2" ht="11.25">
      <c r="A59" s="9"/>
      <c r="B59" s="10"/>
    </row>
    <row r="60" spans="1:2" ht="11.25">
      <c r="A60" s="9"/>
      <c r="B60" s="10"/>
    </row>
    <row r="61" spans="1:2" ht="11.25">
      <c r="A61" s="9"/>
      <c r="B61" s="10"/>
    </row>
    <row r="62" spans="1:2" ht="11.25">
      <c r="A62" s="9"/>
      <c r="B62" s="10"/>
    </row>
    <row r="63" spans="1:2" ht="11.25">
      <c r="A63" s="9"/>
      <c r="B63" s="10"/>
    </row>
    <row r="64" spans="1:2" ht="11.25">
      <c r="A64" s="9"/>
      <c r="B64" s="10"/>
    </row>
    <row r="65" spans="1:2" ht="11.25">
      <c r="A65" s="9"/>
      <c r="B65" s="10"/>
    </row>
    <row r="66" spans="1:2" ht="11.25">
      <c r="A66" s="9"/>
      <c r="B66" s="10"/>
    </row>
    <row r="67" spans="1:2" ht="11.25">
      <c r="A67" s="9"/>
      <c r="B67" s="10"/>
    </row>
    <row r="68" spans="1:2" ht="11.25">
      <c r="A68" s="9"/>
      <c r="B68" s="10"/>
    </row>
    <row r="69" spans="1:2" ht="11.25">
      <c r="A69" s="9"/>
      <c r="B69" s="10"/>
    </row>
    <row r="70" spans="1:2" ht="11.25">
      <c r="A70" s="9"/>
      <c r="B70" s="10"/>
    </row>
  </sheetData>
  <sheetProtection/>
  <mergeCells count="1">
    <mergeCell ref="B1:F2"/>
  </mergeCells>
  <printOptions horizontalCentered="1"/>
  <pageMargins left="0" right="0" top="0.5905511811023623" bottom="0.5905511811023623" header="0.5118110236220472" footer="0.5118110236220472"/>
  <pageSetup horizontalDpi="600" verticalDpi="600" orientation="portrait" paperSize="9" scale="74" r:id="rId1"/>
  <headerFooter alignWithMargins="0"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popescu</dc:creator>
  <cp:keywords/>
  <dc:description/>
  <cp:lastModifiedBy>Bistriceanu Eugenia</cp:lastModifiedBy>
  <cp:lastPrinted>2020-09-29T15:15:51Z</cp:lastPrinted>
  <dcterms:created xsi:type="dcterms:W3CDTF">2005-01-31T11:01:14Z</dcterms:created>
  <dcterms:modified xsi:type="dcterms:W3CDTF">2023-02-06T09:11:18Z</dcterms:modified>
  <cp:category/>
  <cp:version/>
  <cp:contentType/>
  <cp:contentStatus/>
</cp:coreProperties>
</file>